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Estimate!$A$1:$F$42</definedName>
    <definedName name="_xlnm.Print_Area" localSheetId="2">Example!$A$1:$F$42</definedName>
  </definedNames>
  <calcPr calcId="191029" fullCalcOnLoad="1"/>
</workbook>
</file>

<file path=xl/sharedStrings.xml><?xml version="1.0" encoding="utf-8"?>
<sst xmlns="http://schemas.openxmlformats.org/spreadsheetml/2006/main" count="90" uniqueCount="90">
  <si>
    <t xml:space="preserve">Christmas lights 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</si>
  <si>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</si>
  <si>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</si>
  <si>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</si>
  <si>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</si>
  <si>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</si>
  <si>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</si>
  <si>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</si>
  <si>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</si>
  <si>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</si>
  <si>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</si>
  <si>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</si>
  <si>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</si>
  <si>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</si>
  <si>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</si>
  <si>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</si>
  <si>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Lights on this job (ft)</t>
  </si>
  <si>
    <t xml:space="preserve">Coverage</t>
  </si>
  <si>
    <t xml:space="preserve">Include roof peaks</t>
  </si>
  <si>
    <t xml:space="preserve">Yellow cells are yours to fill in.</t>
  </si>
  <si>
    <t xml:space="preserve">Customer supplies lights</t>
  </si>
  <si>
    <t xml:space="preserve">Quantities flow into the estimate. Type over any of them.</t>
  </si>
  <si>
    <t xml:space="preserve">Light type and color</t>
  </si>
  <si>
    <t xml:space="preserve">Install and takedown dates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</si>
  <si>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</si>
  <si>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</si>
  <si>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</si>
  <si>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</si>
  <si>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</si>
  <si>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</si>
  <si>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Roofline lights</t>
  </si>
  <si>
    <t xml:space="preserve">ft</t>
  </si>
  <si>
    <t xml:space="preserve">Priced at the house's story rate</t>
  </si>
  <si>
    <t xml:space="preserve">Roofline lights, lower roofs</t>
  </si>
  <si>
    <t xml:space="preserve">One story lower rate</t>
  </si>
  <si>
    <t xml:space="preserve">Roof peaks</t>
  </si>
  <si>
    <t xml:space="preserve">Takedown after the season</t>
  </si>
  <si>
    <t xml:space="preserve">each</t>
  </si>
  <si>
    <t xml:space="preserve">Leave blank when the rate includes it</t>
  </si>
  <si>
    <t xml:space="preserve">Other</t>
  </si>
  <si>
    <t xml:space="preserve">Subtotal</t>
  </si>
  <si>
    <t xml:space="preserve">Job minimum</t>
  </si>
  <si>
    <t xml:space="preserve">Short jobs are raised to your minimum.</t>
  </si>
  <si>
    <t xml:space="preserve">Total</t>
  </si>
  <si>
    <t xml:space="preserve">Scope and terms</t>
  </si>
  <si>
    <t xml:space="preserve">Scope of work</t>
  </si>
  <si>
    <t xml:space="preserve">Lights and materials</t>
  </si>
  <si>
    <t xml:space="preserve">During the season</t>
  </si>
  <si>
    <t xml:space="preserve">Not included</t>
  </si>
  <si>
    <t xml:space="preserve">Payment terms</t>
  </si>
  <si>
    <t xml:space="preserve">Accepted by</t>
  </si>
  <si>
    <t xml:space="preserve">Template from measuredbid.com. Free to use and change.</t>
  </si>
  <si>
    <t xml:space="preserve">Christmas lights estimate: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</si>
  <si>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</si>
  <si>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</si>
  <si>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</si>
  <si>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Christmas lights, per season</t>
  </si>
  <si>
    <t xml:space="preserve">Lights, 1 story</t>
  </si>
  <si>
    <t xml:space="preserve">$/ft</t>
  </si>
  <si>
    <t xml:space="preserve">Lights, 2 stories</t>
  </si>
  <si>
    <t xml:space="preserve">Lights, 3+ stories</t>
  </si>
  <si>
    <t xml:space="preserve">Customer's own lights, per foot</t>
  </si>
  <si>
    <t xml:space="preserve">Customer's own lights, 1 story</t>
  </si>
  <si>
    <t xml:space="preserve">Customer's own lights, 2 stories</t>
  </si>
  <si>
    <t xml:space="preserve">Customer's own lights, 3+ stories</t>
  </si>
  <si>
    <t xml:space="preserve">Per job</t>
  </si>
  <si>
    <t xml:space="preserve">$</t>
  </si>
  <si>
    <t xml:space="preserve">Leave blank when the per-foot rate includes takedown</t>
  </si>
  <si>
    <t xml:space="preserve">Minimum job</t>
  </si>
  <si>
    <t xml:space="preserve">Christmas lights estimate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</si>
  <si>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</si>
  <si>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</si>
  <si>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</si>
  <si>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</si>
  <si>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Christmas Lights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</si>
  <si>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</si>
  <si>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</si>
  <si>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</si>
  <si>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</si>
  <si>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</si>
  <si>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</si>
  <si>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Roofline measured from the address (full perimeter)</t>
  </si>
  <si>
    <t xml:space="preserve">118 ft</t>
  </si>
  <si>
    <t xml:space="preserve">Full perimeter</t>
  </si>
  <si>
    <t xml:space="preserve">Roof peaks (estimated for this roof shape)</t>
  </si>
  <si>
    <t xml:space="preserve">35 ft</t>
  </si>
  <si>
    <t xml:space="preserve">Yes</t>
  </si>
  <si>
    <t xml:space="preserve">Lights on this job</t>
  </si>
  <si>
    <t xml:space="preserve">153 ft</t>
  </si>
  <si>
    <t xml:space="preserve">No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</si>
</sst>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2">
        <f>SUM(B20,B21,B22)</f>
      </c>
    </row>
    <row r="13">
      <c r="A13" s="5" t="s">
        <v>17</v>
      </c>
      <c r="B13" s="7"/>
      <c r="C13" s="7"/>
    </row>
    <row r="14">
      <c r="A14" s="5" t="s">
        <v>18</v>
      </c>
      <c r="B14" s="7"/>
      <c r="C14" s="7"/>
      <c r="H14" t="s">
        <v>19</v>
      </c>
    </row>
    <row r="15">
      <c r="A15" s="5" t="s">
        <v>20</v>
      </c>
      <c r="B15" s="7"/>
      <c r="C15" s="7"/>
      <c r="H15" t="s">
        <v>21</v>
      </c>
    </row>
    <row r="16">
      <c r="A16" s="5" t="s">
        <v>22</v>
      </c>
      <c r="B16" s="7"/>
      <c r="C16" s="7"/>
    </row>
    <row r="17">
      <c r="A17" s="5" t="s">
        <v>23</v>
      </c>
      <c r="B17" s="7"/>
      <c r="C17" s="7"/>
    </row>
    <row r="19">
      <c r="A19" s="4" t="s">
        <v>24</v>
      </c>
      <c r="B19" s="4" t="s">
        <v>25</v>
      </c>
      <c r="C19" s="4" t="s">
        <v>26</v>
      </c>
      <c r="D19" s="4" t="s">
        <v>27</v>
      </c>
      <c r="E19" s="4" t="s">
        <v>28</v>
      </c>
      <c r="F19" s="4" t="s">
        <v>29</v>
      </c>
    </row>
    <row r="20">
      <c r="A20" t="s">
        <v>30</v>
      </c>
      <c r="B20" s="8"/>
      <c r="C20" t="s">
        <v>31</v>
      </c>
      <c r="D20" s="9">
        <f>IF($B$15="Yes",CHOOSE(IFERROR(MIN(MAX(VALUE($B$12&amp;""),1),3),1),Rates!$B$11,Rates!$B$12,Rates!$B$13),CHOOSE(IFERROR(MIN(MAX(VALUE($B$12&amp;""),1),3),1),Rates!$B$6,Rates!$B$7,Rates!$B$8))</f>
      </c>
      <c r="E20" s="12">
        <f>IF(B20="","",ROUND(B20*N(D20),2))</f>
      </c>
      <c r="F20" s="6" t="s">
        <v>32</v>
      </c>
    </row>
    <row r="21">
      <c r="A21" t="s">
        <v>33</v>
      </c>
      <c r="B21" s="8"/>
      <c r="C21" t="s">
        <v>31</v>
      </c>
      <c r="D21" s="9">
        <f>IF($B$15="Yes",CHOOSE(MAX(IFERROR(MIN(MAX(VALUE($B$12&amp;""),1),3),1)-1,1),Rates!$B$11,Rates!$B$12,Rates!$B$13),CHOOSE(MAX(IFERROR(MIN(MAX(VALUE($B$12&amp;""),1),3),1)-1,1),Rates!$B$6,Rates!$B$7,Rates!$B$8))</f>
      </c>
      <c r="E21" s="12">
        <f>IF(B21="","",ROUND(B21*N(D21),2))</f>
      </c>
      <c r="F21" s="6" t="s">
        <v>34</v>
      </c>
    </row>
    <row r="22">
      <c r="A22" t="s">
        <v>35</v>
      </c>
      <c r="B22" s="8"/>
      <c r="C22" t="s">
        <v>31</v>
      </c>
      <c r="D22" s="9">
        <f>IF($B$15="Yes",CHOOSE(IFERROR(MIN(MAX(VALUE($B$12&amp;""),1),3),1),Rates!$B$11,Rates!$B$12,Rates!$B$13),CHOOSE(IFERROR(MIN(MAX(VALUE($B$12&amp;""),1),3),1),Rates!$B$6,Rates!$B$7,Rates!$B$8))</f>
      </c>
      <c r="E22" s="12">
        <f>IF(B22="","",ROUND(B22*N(D22),2))</f>
      </c>
      <c r="F22" s="6" t="s">
        <v>32</v>
      </c>
    </row>
    <row r="23">
      <c r="A23" t="s">
        <v>36</v>
      </c>
      <c r="B23" s="8">
        <f>IF(N(Rates!$B$16)&gt;0,1,"")</f>
      </c>
      <c r="C23" t="s">
        <v>37</v>
      </c>
      <c r="D23" s="9">
        <f>Rates!$B$16</f>
      </c>
      <c r="E23" s="12">
        <f>IF(B23="","",ROUND(B23*N(D23),2))</f>
      </c>
      <c r="F23" s="6" t="s">
        <v>38</v>
      </c>
    </row>
    <row r="24">
      <c r="A24" s="7" t="s">
        <v>39</v>
      </c>
      <c r="B24" s="8"/>
      <c r="C24" s="7"/>
      <c r="D24" s="9"/>
      <c r="E24" s="12">
        <f>IF(B24="","",ROUND(B24*N(D24),2))</f>
      </c>
      <c r="F24" s="6"/>
    </row>
    <row r="25">
      <c r="A25" s="7" t="s">
        <v>39</v>
      </c>
      <c r="B25" s="8"/>
      <c r="C25" s="7"/>
      <c r="D25" s="9"/>
      <c r="E25" s="12">
        <f>IF(B25="","",ROUND(B25*N(D25),2))</f>
      </c>
      <c r="F25" s="6"/>
    </row>
    <row r="26">
      <c r="A26" s="7" t="s">
        <v>39</v>
      </c>
      <c r="B26" s="8"/>
      <c r="C26" s="7"/>
      <c r="D26" s="9"/>
      <c r="E26" s="12">
        <f>IF(B26="","",ROUND(B26*N(D26),2))</f>
      </c>
      <c r="F26" s="6"/>
    </row>
    <row r="28">
      <c r="D28" s="2" t="s">
        <v>40</v>
      </c>
      <c r="E28" s="12">
        <f>ROUND(SUM(E20:E26),2)</f>
      </c>
    </row>
    <row r="29">
      <c r="D29" s="5" t="s">
        <v>41</v>
      </c>
      <c r="E29" s="9">
        <f>Rates!$B$17</f>
      </c>
      <c r="F29" s="6" t="s">
        <v>42</v>
      </c>
    </row>
    <row r="30">
      <c r="D30" s="2" t="s">
        <v>43</v>
      </c>
      <c r="E30" s="16">
        <f>IF(COUNT(E20:E26)=0,"",MAX(E28,N(E29)))</f>
      </c>
    </row>
    <row r="31">
      <c r="A31" s="6">
        <f>IF(AND(COUNT(E20:E26)&gt;0,N(E29)&gt;E28),"Minimum job price applies.","")</f>
      </c>
    </row>
    <row r="33">
      <c r="A33" s="3" t="s">
        <v>44</v>
      </c>
    </row>
    <row r="34" ht="32" customHeight="1">
      <c r="A34" s="5" t="s">
        <v>45</v>
      </c>
      <c r="B34" s="7"/>
      <c r="C34" s="7"/>
      <c r="D34" s="7"/>
      <c r="E34" s="7"/>
      <c r="F34" s="7"/>
    </row>
    <row r="35" ht="32" customHeight="1">
      <c r="A35" s="5" t="s">
        <v>46</v>
      </c>
      <c r="B35" s="7"/>
      <c r="C35" s="7"/>
      <c r="D35" s="7"/>
      <c r="E35" s="7"/>
      <c r="F35" s="7"/>
    </row>
    <row r="36" ht="32" customHeight="1">
      <c r="A36" s="5" t="s">
        <v>47</v>
      </c>
      <c r="B36" s="7"/>
      <c r="C36" s="7"/>
      <c r="D36" s="7"/>
      <c r="E36" s="7"/>
      <c r="F36" s="7"/>
    </row>
    <row r="37" ht="32" customHeight="1">
      <c r="A37" s="5" t="s">
        <v>48</v>
      </c>
      <c r="B37" s="7"/>
      <c r="C37" s="7"/>
      <c r="D37" s="7"/>
      <c r="E37" s="7"/>
      <c r="F37" s="7"/>
    </row>
    <row r="38" ht="32" customHeight="1">
      <c r="A38" s="5" t="s">
        <v>49</v>
      </c>
      <c r="B38" s="7"/>
      <c r="C38" s="7"/>
      <c r="D38" s="7"/>
      <c r="E38" s="7"/>
      <c r="F38" s="7"/>
    </row>
    <row r="40">
      <c r="A40" s="5" t="s">
        <v>50</v>
      </c>
      <c r="B40" s="7"/>
      <c r="C40" s="7"/>
      <c r="D40" s="5" t="s">
        <v>2</v>
      </c>
      <c r="E40" s="7"/>
    </row>
    <row r="42">
      <c r="A42" s="6" t="s">
        <v>51</v>
      </c>
    </row>
  </sheetData>
  <mergeCells count="20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17:C17"/>
    <mergeCell ref="B34:F34"/>
    <mergeCell ref="B35:F35"/>
    <mergeCell ref="B36:F36"/>
    <mergeCell ref="B37:F37"/>
    <mergeCell ref="B38:F38"/>
    <mergeCell ref="B40:C40"/>
  </mergeCells>
  <dataValidations count="4">
    <dataValidation type="list" allowBlank="1" showErrorMessage="0" sqref="B12">
      <formula1>"1,2,3"</formula1>
    </dataValidation>
    <dataValidation type="list" allowBlank="1" showErrorMessage="0" sqref="B13">
      <formula1>"Front,Front + sides,Full perimeter"</formula1>
    </dataValidation>
    <dataValidation type="list" allowBlank="1" showErrorMessage="0" sqref="B14">
      <formula1>"Yes,No"</formula1>
    </dataValidation>
    <dataValidation type="list" allowBlank="1" showErrorMessage="0" sqref="B15">
      <formula1>"No,Yes"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52</v>
      </c>
    </row>
    <row r="2" ht="30" customHeight="1">
      <c r="A2" s="6" t="s">
        <v>53</v>
      </c>
    </row>
    <row r="4">
      <c r="A4" s="4" t="s">
        <v>24</v>
      </c>
      <c r="B4" s="4" t="s">
        <v>54</v>
      </c>
      <c r="C4" s="4" t="s">
        <v>26</v>
      </c>
      <c r="D4" s="4" t="s">
        <v>55</v>
      </c>
      <c r="E4" s="4" t="s">
        <v>29</v>
      </c>
    </row>
    <row r="5">
      <c r="A5" s="3" t="s">
        <v>56</v>
      </c>
    </row>
    <row r="6">
      <c r="A6" t="s">
        <v>57</v>
      </c>
      <c r="B6" s="9"/>
      <c r="C6" t="s">
        <v>58</v>
      </c>
      <c r="D6" s="12">
        <v>6</v>
      </c>
    </row>
    <row r="7">
      <c r="A7" t="s">
        <v>59</v>
      </c>
      <c r="B7" s="9"/>
      <c r="C7" t="s">
        <v>58</v>
      </c>
      <c r="D7" s="12">
        <v>7.5</v>
      </c>
    </row>
    <row r="8">
      <c r="A8" t="s">
        <v>60</v>
      </c>
      <c r="B8" s="9"/>
      <c r="C8" t="s">
        <v>58</v>
      </c>
      <c r="D8" s="12">
        <v>9</v>
      </c>
    </row>
    <row r="10">
      <c r="A10" s="3" t="s">
        <v>61</v>
      </c>
    </row>
    <row r="11">
      <c r="A11" t="s">
        <v>62</v>
      </c>
      <c r="B11" s="9"/>
      <c r="C11" t="s">
        <v>58</v>
      </c>
      <c r="D11" s="12">
        <v>3</v>
      </c>
    </row>
    <row r="12">
      <c r="A12" t="s">
        <v>63</v>
      </c>
      <c r="B12" s="9"/>
      <c r="C12" t="s">
        <v>58</v>
      </c>
      <c r="D12" s="12">
        <v>4</v>
      </c>
    </row>
    <row r="13">
      <c r="A13" t="s">
        <v>64</v>
      </c>
      <c r="B13" s="9"/>
      <c r="C13" t="s">
        <v>58</v>
      </c>
      <c r="D13" s="12">
        <v>5</v>
      </c>
    </row>
    <row r="15">
      <c r="A15" s="3" t="s">
        <v>65</v>
      </c>
    </row>
    <row r="16">
      <c r="A16" t="s">
        <v>36</v>
      </c>
      <c r="B16" s="9"/>
      <c r="C16" t="s">
        <v>66</v>
      </c>
      <c r="D16" s="12">
        <v>200</v>
      </c>
      <c r="E16" s="6" t="s">
        <v>67</v>
      </c>
    </row>
    <row r="17">
      <c r="A17" t="s">
        <v>68</v>
      </c>
      <c r="B17" s="9"/>
      <c r="C17" t="s">
        <v>66</v>
      </c>
      <c r="D17" s="12">
        <v>600</v>
      </c>
    </row>
    <row r="19">
      <c r="A19" s="6" t="s">
        <v>51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69</v>
      </c>
      <c r="E1" s="2" t="s">
        <v>1</v>
      </c>
      <c r="F1" s="7" t="s">
        <v>70</v>
      </c>
    </row>
    <row r="2">
      <c r="A2" s="6" t="s">
        <v>71</v>
      </c>
      <c r="E2" s="2" t="s">
        <v>2</v>
      </c>
      <c r="F2" s="7" t="s">
        <v>72</v>
      </c>
    </row>
    <row r="3">
      <c r="E3" s="2" t="s">
        <v>3</v>
      </c>
      <c r="F3" s="7" t="s">
        <v>73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74</v>
      </c>
      <c r="C6" s="7"/>
      <c r="D6" s="5" t="s">
        <v>7</v>
      </c>
      <c r="E6" s="7" t="s">
        <v>75</v>
      </c>
      <c r="F6" s="7"/>
    </row>
    <row r="7">
      <c r="A7" s="5" t="s">
        <v>8</v>
      </c>
      <c r="B7" s="7" t="s">
        <v>76</v>
      </c>
      <c r="C7" s="7"/>
      <c r="D7" s="5" t="s">
        <v>9</v>
      </c>
      <c r="E7" s="7" t="s">
        <v>77</v>
      </c>
      <c r="F7" s="7"/>
    </row>
    <row r="8">
      <c r="A8" s="5" t="s">
        <v>10</v>
      </c>
      <c r="B8" s="7"/>
      <c r="C8" s="7"/>
      <c r="D8" s="5" t="s">
        <v>11</v>
      </c>
      <c r="E8" s="7" t="s">
        <v>78</v>
      </c>
      <c r="F8" s="7"/>
    </row>
    <row r="9">
      <c r="A9" s="5" t="s">
        <v>12</v>
      </c>
      <c r="B9" s="7"/>
      <c r="C9" s="7"/>
      <c r="D9" s="5" t="s">
        <v>8</v>
      </c>
      <c r="E9" s="7" t="s">
        <v>79</v>
      </c>
      <c r="F9" s="7"/>
    </row>
    <row r="11">
      <c r="A11" s="3" t="s">
        <v>13</v>
      </c>
      <c r="H11" s="3" t="s">
        <v>80</v>
      </c>
    </row>
    <row r="12">
      <c r="A12" s="5" t="s">
        <v>15</v>
      </c>
      <c r="B12" s="7">
        <v>1</v>
      </c>
      <c r="C12" s="7"/>
      <c r="H12" s="5" t="s">
        <v>81</v>
      </c>
      <c r="I12" t="s">
        <v>82</v>
      </c>
    </row>
    <row r="13">
      <c r="A13" s="5" t="s">
        <v>17</v>
      </c>
      <c r="B13" s="7" t="s">
        <v>83</v>
      </c>
      <c r="C13" s="7"/>
      <c r="H13" s="5" t="s">
        <v>84</v>
      </c>
      <c r="I13" t="s">
        <v>85</v>
      </c>
    </row>
    <row r="14">
      <c r="A14" s="5" t="s">
        <v>18</v>
      </c>
      <c r="B14" s="7" t="s">
        <v>86</v>
      </c>
      <c r="C14" s="7"/>
      <c r="H14" s="5" t="s">
        <v>87</v>
      </c>
      <c r="I14" t="s">
        <v>88</v>
      </c>
    </row>
    <row r="15">
      <c r="A15" s="5" t="s">
        <v>20</v>
      </c>
      <c r="B15" s="7" t="s">
        <v>89</v>
      </c>
      <c r="C15" s="7"/>
    </row>
    <row r="16">
      <c r="A16" s="5" t="s">
        <v>22</v>
      </c>
      <c r="B16" s="7"/>
      <c r="C16" s="7"/>
    </row>
    <row r="17">
      <c r="A17" s="5" t="s">
        <v>23</v>
      </c>
      <c r="B17" s="7"/>
      <c r="C17" s="7"/>
    </row>
    <row r="19">
      <c r="A19" s="4" t="s">
        <v>24</v>
      </c>
      <c r="B19" s="4" t="s">
        <v>25</v>
      </c>
      <c r="C19" s="4" t="s">
        <v>26</v>
      </c>
      <c r="D19" s="4" t="s">
        <v>27</v>
      </c>
      <c r="E19" s="4" t="s">
        <v>28</v>
      </c>
      <c r="F19" s="4" t="s">
        <v>29</v>
      </c>
    </row>
    <row r="20">
      <c r="A20" t="s">
        <v>30</v>
      </c>
      <c r="B20" s="8">
        <v>118</v>
      </c>
      <c r="C20" t="s">
        <v>31</v>
      </c>
      <c r="D20" s="9">
        <v>6</v>
      </c>
      <c r="E20" s="12">
        <f>IF(B20="","",ROUND(B20*N(D20),2))</f>
        <v>708</v>
      </c>
      <c r="F20" s="6" t="s">
        <v>32</v>
      </c>
    </row>
    <row r="21">
      <c r="A21" t="s">
        <v>33</v>
      </c>
      <c r="B21" s="8"/>
      <c r="C21" t="s">
        <v>31</v>
      </c>
      <c r="D21" s="9"/>
      <c r="E21" s="12" t="str">
        <f>IF(B21="","",ROUND(B21*N(D21),2))</f>
        <v/>
      </c>
      <c r="F21" s="6" t="s">
        <v>34</v>
      </c>
    </row>
    <row r="22">
      <c r="A22" t="s">
        <v>35</v>
      </c>
      <c r="B22" s="8">
        <v>35</v>
      </c>
      <c r="C22" t="s">
        <v>31</v>
      </c>
      <c r="D22" s="9">
        <v>6</v>
      </c>
      <c r="E22" s="12">
        <f>IF(B22="","",ROUND(B22*N(D22),2))</f>
        <v>210</v>
      </c>
      <c r="F22" s="6" t="s">
        <v>32</v>
      </c>
    </row>
    <row r="23">
      <c r="A23" t="s">
        <v>36</v>
      </c>
      <c r="B23" s="8">
        <v>1</v>
      </c>
      <c r="C23" t="s">
        <v>37</v>
      </c>
      <c r="D23" s="9">
        <v>200</v>
      </c>
      <c r="E23" s="12">
        <f>IF(B23="","",ROUND(B23*N(D23),2))</f>
        <v>200</v>
      </c>
      <c r="F23" s="6" t="s">
        <v>38</v>
      </c>
    </row>
    <row r="24">
      <c r="A24" s="7"/>
      <c r="B24" s="8"/>
      <c r="C24" s="7"/>
      <c r="D24" s="9"/>
      <c r="E24" s="12" t="str">
        <f>IF(B24="","",ROUND(B24*N(D24),2))</f>
        <v/>
      </c>
      <c r="F24" s="6"/>
    </row>
    <row r="25">
      <c r="A25" s="7"/>
      <c r="B25" s="8"/>
      <c r="C25" s="7"/>
      <c r="D25" s="9"/>
      <c r="E25" s="12" t="str">
        <f>IF(B25="","",ROUND(B25*N(D25),2))</f>
        <v/>
      </c>
      <c r="F25" s="6"/>
    </row>
    <row r="26">
      <c r="A26" s="7"/>
      <c r="B26" s="8"/>
      <c r="C26" s="7"/>
      <c r="D26" s="9"/>
      <c r="E26" s="12" t="str">
        <f>IF(B26="","",ROUND(B26*N(D26),2))</f>
        <v/>
      </c>
      <c r="F26" s="6"/>
    </row>
    <row r="28">
      <c r="D28" s="2" t="s">
        <v>40</v>
      </c>
      <c r="E28" s="12">
        <f>ROUND(SUM(E20:E26),2)</f>
        <v>1118</v>
      </c>
    </row>
    <row r="29">
      <c r="D29" s="5" t="s">
        <v>41</v>
      </c>
      <c r="E29" s="9">
        <v>600</v>
      </c>
      <c r="F29" s="6" t="s">
        <v>42</v>
      </c>
    </row>
    <row r="30">
      <c r="D30" s="2" t="s">
        <v>43</v>
      </c>
      <c r="E30" s="16">
        <f>IF(COUNT(E20:E26)=0,"",MAX(E28,N(E29)))</f>
        <v>1118</v>
      </c>
    </row>
    <row r="31">
      <c r="A31" s="6" t="str">
        <f>IF(AND(COUNT(E20:E26)&gt;0,N(E29)&gt;E28),"Minimum job price applies.","")</f>
        <v/>
      </c>
    </row>
    <row r="33">
      <c r="A33" s="3" t="s">
        <v>44</v>
      </c>
    </row>
    <row r="34" ht="32" customHeight="1">
      <c r="A34" s="5" t="s">
        <v>45</v>
      </c>
      <c r="B34" s="7"/>
      <c r="C34" s="7"/>
      <c r="D34" s="7"/>
      <c r="E34" s="7"/>
      <c r="F34" s="7"/>
    </row>
    <row r="35" ht="32" customHeight="1">
      <c r="A35" s="5" t="s">
        <v>46</v>
      </c>
      <c r="B35" s="7"/>
      <c r="C35" s="7"/>
      <c r="D35" s="7"/>
      <c r="E35" s="7"/>
      <c r="F35" s="7"/>
    </row>
    <row r="36" ht="32" customHeight="1">
      <c r="A36" s="5" t="s">
        <v>47</v>
      </c>
      <c r="B36" s="7"/>
      <c r="C36" s="7"/>
      <c r="D36" s="7"/>
      <c r="E36" s="7"/>
      <c r="F36" s="7"/>
    </row>
    <row r="37" ht="32" customHeight="1">
      <c r="A37" s="5" t="s">
        <v>48</v>
      </c>
      <c r="B37" s="7"/>
      <c r="C37" s="7"/>
      <c r="D37" s="7"/>
      <c r="E37" s="7"/>
      <c r="F37" s="7"/>
    </row>
    <row r="38" ht="32" customHeight="1">
      <c r="A38" s="5" t="s">
        <v>49</v>
      </c>
      <c r="B38" s="7"/>
      <c r="C38" s="7"/>
      <c r="D38" s="7"/>
      <c r="E38" s="7"/>
      <c r="F38" s="7"/>
    </row>
    <row r="40">
      <c r="A40" s="5" t="s">
        <v>50</v>
      </c>
      <c r="B40" s="7"/>
      <c r="C40" s="7"/>
      <c r="D40" s="5" t="s">
        <v>2</v>
      </c>
      <c r="E40" s="7"/>
    </row>
    <row r="42">
      <c r="A42" s="6" t="s">
        <v>51</v>
      </c>
    </row>
  </sheetData>
  <mergeCells count="20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17:C17"/>
    <mergeCell ref="B34:F34"/>
    <mergeCell ref="B35:F35"/>
    <mergeCell ref="B36:F36"/>
    <mergeCell ref="B37:F37"/>
    <mergeCell ref="B38:F38"/>
    <mergeCell ref="B40:C40"/>
  </mergeCells>
  <dataValidations count="4">
    <dataValidation type="list" allowBlank="1" showErrorMessage="0" sqref="B12">
      <formula1>"1,2,3"</formula1>
    </dataValidation>
    <dataValidation type="list" allowBlank="1" showErrorMessage="0" sqref="B13">
      <formula1>"Front,Front + sides,Full perimeter"</formula1>
    </dataValidation>
    <dataValidation type="list" allowBlank="1" showErrorMessage="0" sqref="B14">
      <formula1>"Yes,No"</formula1>
    </dataValidation>
    <dataValidation type="list" allowBlank="1" showErrorMessage="0" sqref="B15">
      <formula1>"No,Yes"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Christmas lights estimate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